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<sst xmlns="http://schemas.openxmlformats.org/spreadsheetml/2006/main" count="77" uniqueCount="72">
  <si>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</si>
  <si>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</si>
  <si>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</si>
  <si>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</si>
  <si>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</si>
  <si>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</si>
  <si>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    з бюджету</t>
  </si>
  <si>
    <t xml:space="preserve">         позабюджетні</t>
  </si>
  <si>
    <t xml:space="preserve">     з інших джерел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</si>
  <si>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</si>
  <si>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</si>
  <si>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</si>
  <si>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</si>
  <si>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</si>
  <si>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</si>
  <si>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</si>
  <si>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</si>
  <si>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</si>
  <si>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</si>
  <si>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</si>
  <si>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</si>
  <si>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</si>
  <si>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</si>
  <si>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</si>
  <si>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</si>
  <si>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</si>
  <si>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</si>
  <si>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</si>
  <si>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</si>
  <si>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</si>
  <si>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</si>
  <si>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</si>
  <si>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</si>
  <si>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</si>
  <si>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</si>
  <si>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</si>
  <si>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</si>
  <si>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</si>
  <si>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</si>
  <si>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</si>
  <si>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</si>
  <si>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</si>
  <si>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</si>
  <si>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</si>
  <si>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</si>
  <si>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</si>
  <si>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</si>
  <si>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</si>
  <si>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</si>
  <si>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</si>
  <si>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</si>
  <si>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</si>
  <si>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</si>
  <si>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</si>
  <si>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</si>
  <si>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</si>
  <si>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</si>
  <si>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</si>
  <si>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</si>
  <si>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</si>
  <si>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</si>
  <si>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</si>
  <si>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</si>
  <si>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</si>
  <si>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</si>
  <si>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r>
      <t xml:space="preserve">Кошти (ОУНБ)  тис. грн. </t>
    </r>
    <r>
      <rPr>
        <sz val="6"/>
        <rFont val="Arial Cyr"/>
        <family val="2"/>
      </rPr>
      <t xml:space="preserve">                                                           </t>
    </r>
  </si>
  <si>
    <t>Таблиця 23</t>
  </si>
  <si>
    <t>№№</t>
  </si>
  <si>
    <t xml:space="preserve">  в т.ч. на комплектування</t>
  </si>
  <si>
    <t>фондів</t>
  </si>
  <si>
    <t xml:space="preserve"> з них  </t>
  </si>
  <si>
    <t>від платних послуг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</si>
</sst>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/>
    </xf>
    <xf numFmtId="172" fontId="4" fillId="0" borderId="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A22">
      <selection activeCell="V7" sqref="V7"/>
    </sheetView>
  </sheetViews>
  <sheetFormatPr defaultColWidth="9.59765625" defaultRowHeight="8.25"/>
  <cols>
    <col min="1" max="1" width="7.3984375" style="0" customWidth="1"/>
    <col min="2" max="2" width="25" style="0" customWidth="1"/>
    <col min="3" max="3" width="12.19921875" style="0" customWidth="1"/>
    <col min="4" max="4" width="13.19921875" style="0" customWidth="1"/>
    <col min="5" max="5" width="9.3984375" style="0" bestFit="1" customWidth="1"/>
    <col min="6" max="8" width="12.19921875" style="0" customWidth="1"/>
    <col min="9" max="9" width="11.3984375" style="0" customWidth="1"/>
    <col min="10" max="10" width="12.19921875" style="0" customWidth="1"/>
    <col min="11" max="11" width="11.796875" style="0" customWidth="1"/>
    <col min="12" max="12" width="9.3984375" style="0" bestFit="1" customWidth="1"/>
    <col min="14" max="14" width="9.3984375" style="0" bestFit="1" customWidth="1"/>
    <col min="15" max="15" width="12.3984375" style="0" customWidth="1"/>
    <col min="16" max="16" width="12.19921875" style="0" customWidth="1"/>
    <col min="17" max="17" width="12.3984375" style="0" customWidth="1"/>
    <col min="18" max="18" width="11.3984375" style="0" customWidth="1"/>
    <col min="19" max="20" width="11" style="0" customWidth="1"/>
  </cols>
  <sheetData>
    <row r="1" spans="2:20" ht="15.75">
      <c r="B1" s="1"/>
      <c r="C1" s="5" t="s">
        <v>65</v>
      </c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1"/>
      <c r="P1" s="1"/>
      <c r="Q1" s="1"/>
      <c r="R1" s="3" t="s">
        <v>66</v>
      </c>
      <c r="S1" s="1"/>
      <c r="T1" s="1"/>
    </row>
    <row r="2" spans="2:20" ht="12.75">
      <c r="B2" s="4"/>
      <c r="C2" s="6"/>
      <c r="D2" s="6"/>
      <c r="E2" s="6"/>
      <c r="F2" s="1"/>
      <c r="G2" s="1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</row>
    <row r="3" spans="1:20" ht="10.5" customHeight="1">
      <c r="A3" s="21" t="s">
        <v>67</v>
      </c>
      <c r="B3" s="31" t="s">
        <v>0</v>
      </c>
      <c r="C3" s="29"/>
      <c r="D3" s="30" t="s">
        <v>1</v>
      </c>
      <c r="E3" s="7"/>
      <c r="F3" s="8" t="s">
        <v>2</v>
      </c>
      <c r="G3" s="9"/>
      <c r="H3" s="9"/>
      <c r="I3" s="9"/>
      <c r="J3" s="9"/>
      <c r="K3" s="9" t="s">
        <v>3</v>
      </c>
      <c r="L3" s="9"/>
      <c r="M3" s="9"/>
      <c r="N3" s="9"/>
      <c r="O3" s="9"/>
      <c r="P3" s="36"/>
      <c r="Q3" s="9"/>
      <c r="R3" s="9"/>
      <c r="S3" s="9"/>
      <c r="T3" s="10"/>
    </row>
    <row r="4" spans="1:20" ht="10.5" customHeight="1">
      <c r="A4" s="15" t="s">
        <v>4</v>
      </c>
      <c r="B4" s="32" t="s">
        <v>5</v>
      </c>
      <c r="C4" s="11"/>
      <c r="D4" s="11"/>
      <c r="E4" s="7"/>
      <c r="F4" s="12" t="s">
        <v>6</v>
      </c>
      <c r="G4" s="13"/>
      <c r="H4" s="14"/>
      <c r="I4" s="12" t="s">
        <v>68</v>
      </c>
      <c r="J4" s="13"/>
      <c r="K4" s="14"/>
      <c r="L4" s="12" t="s">
        <v>7</v>
      </c>
      <c r="M4" s="13"/>
      <c r="N4" s="14"/>
      <c r="P4" s="11" t="s">
        <v>70</v>
      </c>
      <c r="Q4" s="14"/>
      <c r="R4" s="12" t="s">
        <v>8</v>
      </c>
      <c r="S4" s="13"/>
      <c r="T4" s="14"/>
    </row>
    <row r="5" spans="1:20" ht="10.5" customHeight="1">
      <c r="A5" s="15"/>
      <c r="B5" s="7"/>
      <c r="C5" s="9"/>
      <c r="D5" s="9"/>
      <c r="E5" s="16"/>
      <c r="F5" s="8"/>
      <c r="G5" s="9"/>
      <c r="H5" s="16"/>
      <c r="I5" s="33" t="s">
        <v>69</v>
      </c>
      <c r="J5" s="34"/>
      <c r="K5" s="35"/>
      <c r="L5" s="8"/>
      <c r="M5" s="9"/>
      <c r="N5" s="16"/>
      <c r="O5" s="33" t="s">
        <v>71</v>
      </c>
      <c r="P5" s="34"/>
      <c r="Q5" s="35"/>
      <c r="R5" s="8"/>
      <c r="S5" s="9"/>
      <c r="T5" s="16"/>
    </row>
    <row r="6" spans="1:20" ht="10.5" customHeight="1">
      <c r="A6" s="17"/>
      <c r="B6" s="16"/>
      <c r="C6" s="18">
        <v>2000</v>
      </c>
      <c r="D6" s="18">
        <v>2001</v>
      </c>
      <c r="E6" s="19" t="s">
        <v>9</v>
      </c>
      <c r="F6" s="19">
        <v>2000</v>
      </c>
      <c r="G6" s="19">
        <v>2001</v>
      </c>
      <c r="H6" s="19" t="s">
        <v>9</v>
      </c>
      <c r="I6" s="20">
        <v>2000</v>
      </c>
      <c r="J6" s="20">
        <v>2001</v>
      </c>
      <c r="K6" s="20" t="s">
        <v>9</v>
      </c>
      <c r="L6" s="20">
        <v>2000</v>
      </c>
      <c r="M6" s="20">
        <v>2001</v>
      </c>
      <c r="N6" s="20" t="s">
        <v>9</v>
      </c>
      <c r="O6" s="20">
        <v>2000</v>
      </c>
      <c r="P6" s="20">
        <v>2001</v>
      </c>
      <c r="Q6" s="20" t="s">
        <v>9</v>
      </c>
      <c r="R6" s="10">
        <v>2000</v>
      </c>
      <c r="S6" s="10">
        <v>2001</v>
      </c>
      <c r="T6" s="16" t="s">
        <v>9</v>
      </c>
    </row>
    <row r="7" spans="1:24" ht="10.5" customHeight="1">
      <c r="A7" s="15" t="s">
        <v>10</v>
      </c>
      <c r="B7" s="21" t="s">
        <v>11</v>
      </c>
      <c r="C7" s="22">
        <v>657.8</v>
      </c>
      <c r="D7" s="24">
        <v>847.7</v>
      </c>
      <c r="E7" s="22">
        <f>D7-C7</f>
        <v>189.9000000000001</v>
      </c>
      <c r="F7" s="22">
        <v>594.2</v>
      </c>
      <c r="G7" s="24">
        <v>689.6</v>
      </c>
      <c r="H7" s="22">
        <f>G7-F7</f>
        <v>95.39999999999998</v>
      </c>
      <c r="I7" s="22">
        <v>159.4</v>
      </c>
      <c r="J7" s="22">
        <v>50</v>
      </c>
      <c r="K7" s="22">
        <f>J7-I7</f>
        <v>-109.4</v>
      </c>
      <c r="L7" s="22">
        <f>O7+R7</f>
        <v>63.6</v>
      </c>
      <c r="M7" s="24">
        <f>P7+S7</f>
        <v>158.1</v>
      </c>
      <c r="N7" s="22">
        <f>M7-L7</f>
        <v>94.5</v>
      </c>
      <c r="O7" s="22">
        <v>63.6</v>
      </c>
      <c r="P7" s="24">
        <v>43.9</v>
      </c>
      <c r="Q7" s="22">
        <f>P7-O7</f>
        <v>-19.700000000000003</v>
      </c>
      <c r="R7" s="22">
        <v>0</v>
      </c>
      <c r="S7" s="24">
        <v>114.2</v>
      </c>
      <c r="T7" s="23">
        <f>S7-R7</f>
        <v>114.2</v>
      </c>
      <c r="V7" s="2"/>
      <c r="W7" s="2"/>
      <c r="X7" s="2"/>
    </row>
    <row r="8" spans="1:24" ht="10.5" customHeight="1">
      <c r="A8" s="15" t="s">
        <v>12</v>
      </c>
      <c r="B8" s="15" t="s">
        <v>13</v>
      </c>
      <c r="C8" s="22">
        <v>371.2</v>
      </c>
      <c r="D8" s="22">
        <v>442</v>
      </c>
      <c r="E8" s="22">
        <f aca="true" t="shared" si="0" ref="E8:E33">D8-C8</f>
        <v>70.80000000000001</v>
      </c>
      <c r="F8" s="22">
        <v>346.9</v>
      </c>
      <c r="G8" s="24">
        <v>342.6</v>
      </c>
      <c r="H8" s="22">
        <f aca="true" t="shared" si="1" ref="H8:H33">G8-F8</f>
        <v>-4.2999999999999545</v>
      </c>
      <c r="I8" s="22">
        <v>76</v>
      </c>
      <c r="J8" s="22">
        <v>75.5</v>
      </c>
      <c r="K8" s="22">
        <f aca="true" t="shared" si="2" ref="K8:K33">J8-I8</f>
        <v>-0.5</v>
      </c>
      <c r="L8" s="22">
        <f aca="true" t="shared" si="3" ref="L8:L34">O8+R8</f>
        <v>24.3</v>
      </c>
      <c r="M8" s="24">
        <f aca="true" t="shared" si="4" ref="M8:M33">P8+S8</f>
        <v>99.4</v>
      </c>
      <c r="N8" s="22">
        <f aca="true" t="shared" si="5" ref="N8:N33">M8-L8</f>
        <v>75.10000000000001</v>
      </c>
      <c r="O8" s="22">
        <v>17.8</v>
      </c>
      <c r="P8" s="24">
        <v>50.1</v>
      </c>
      <c r="Q8" s="22">
        <f aca="true" t="shared" si="6" ref="Q8:Q33">P8-O8</f>
        <v>32.3</v>
      </c>
      <c r="R8" s="22">
        <v>6.5</v>
      </c>
      <c r="S8" s="24">
        <v>49.3</v>
      </c>
      <c r="T8" s="37">
        <f aca="true" t="shared" si="7" ref="T8:T33">S8-R8</f>
        <v>42.8</v>
      </c>
      <c r="V8" s="2"/>
      <c r="W8" s="2"/>
      <c r="X8" s="2"/>
    </row>
    <row r="9" spans="1:24" ht="10.5" customHeight="1">
      <c r="A9" s="15" t="s">
        <v>14</v>
      </c>
      <c r="B9" s="15" t="s">
        <v>15</v>
      </c>
      <c r="C9" s="22">
        <v>1685.2</v>
      </c>
      <c r="D9" s="22">
        <v>3787.2</v>
      </c>
      <c r="E9" s="22">
        <f t="shared" si="0"/>
        <v>2102</v>
      </c>
      <c r="F9" s="22">
        <v>1562.6</v>
      </c>
      <c r="G9" s="22">
        <v>3709</v>
      </c>
      <c r="H9" s="22">
        <f t="shared" si="1"/>
        <v>2146.4</v>
      </c>
      <c r="I9" s="22">
        <v>565.6</v>
      </c>
      <c r="J9" s="22">
        <v>2166.2</v>
      </c>
      <c r="K9" s="22">
        <f t="shared" si="2"/>
        <v>1600.6</v>
      </c>
      <c r="L9" s="22">
        <f t="shared" si="3"/>
        <v>122.60000000000001</v>
      </c>
      <c r="M9" s="24">
        <f t="shared" si="4"/>
        <v>78.19999999999999</v>
      </c>
      <c r="N9" s="22">
        <f t="shared" si="5"/>
        <v>-44.40000000000002</v>
      </c>
      <c r="O9" s="22">
        <v>45.7</v>
      </c>
      <c r="P9" s="24">
        <v>43.8</v>
      </c>
      <c r="Q9" s="22">
        <f t="shared" si="6"/>
        <v>-1.9000000000000057</v>
      </c>
      <c r="R9" s="22">
        <v>76.9</v>
      </c>
      <c r="S9" s="24">
        <v>34.4</v>
      </c>
      <c r="T9" s="37">
        <f t="shared" si="7"/>
        <v>-42.50000000000001</v>
      </c>
      <c r="V9" s="2"/>
      <c r="W9" s="2"/>
      <c r="X9" s="2"/>
    </row>
    <row r="10" spans="1:24" ht="10.5" customHeight="1">
      <c r="A10" s="15" t="s">
        <v>16</v>
      </c>
      <c r="B10" s="15" t="s">
        <v>17</v>
      </c>
      <c r="C10" s="22">
        <v>1829</v>
      </c>
      <c r="D10" s="22">
        <v>3622.8</v>
      </c>
      <c r="E10" s="22">
        <f t="shared" si="0"/>
        <v>1793.8000000000002</v>
      </c>
      <c r="F10" s="22">
        <v>1666.1</v>
      </c>
      <c r="G10" s="22">
        <v>3434.2</v>
      </c>
      <c r="H10" s="22">
        <f t="shared" si="1"/>
        <v>1768.1</v>
      </c>
      <c r="I10" s="22">
        <v>660</v>
      </c>
      <c r="J10" s="22">
        <v>678.7</v>
      </c>
      <c r="K10" s="22">
        <f t="shared" si="2"/>
        <v>18.700000000000045</v>
      </c>
      <c r="L10" s="22">
        <f t="shared" si="3"/>
        <v>162.9</v>
      </c>
      <c r="M10" s="24">
        <f t="shared" si="4"/>
        <v>188.6</v>
      </c>
      <c r="N10" s="22">
        <f t="shared" si="5"/>
        <v>25.69999999999999</v>
      </c>
      <c r="O10" s="22">
        <v>162.9</v>
      </c>
      <c r="P10" s="24">
        <v>188.6</v>
      </c>
      <c r="Q10" s="22">
        <f t="shared" si="6"/>
        <v>25.69999999999999</v>
      </c>
      <c r="R10" s="22">
        <v>0</v>
      </c>
      <c r="S10" s="22">
        <v>0</v>
      </c>
      <c r="T10" s="37">
        <f t="shared" si="7"/>
        <v>0</v>
      </c>
      <c r="V10" s="2"/>
      <c r="W10" s="2"/>
      <c r="X10" s="2"/>
    </row>
    <row r="11" spans="1:24" ht="10.5" customHeight="1">
      <c r="A11" s="15" t="s">
        <v>18</v>
      </c>
      <c r="B11" s="15" t="s">
        <v>19</v>
      </c>
      <c r="C11" s="22">
        <v>399</v>
      </c>
      <c r="D11" s="22">
        <v>585.5</v>
      </c>
      <c r="E11" s="22">
        <f t="shared" si="0"/>
        <v>186.5</v>
      </c>
      <c r="F11" s="22">
        <v>383.1</v>
      </c>
      <c r="G11" s="22">
        <v>557.2</v>
      </c>
      <c r="H11" s="22">
        <f t="shared" si="1"/>
        <v>174.10000000000002</v>
      </c>
      <c r="I11" s="22">
        <v>148.3</v>
      </c>
      <c r="J11" s="22">
        <v>194.9</v>
      </c>
      <c r="K11" s="22">
        <f t="shared" si="2"/>
        <v>46.599999999999994</v>
      </c>
      <c r="L11" s="22">
        <f t="shared" si="3"/>
        <v>15.9</v>
      </c>
      <c r="M11" s="24">
        <f t="shared" si="4"/>
        <v>28.3</v>
      </c>
      <c r="N11" s="22">
        <f t="shared" si="5"/>
        <v>12.4</v>
      </c>
      <c r="O11" s="22">
        <v>15.9</v>
      </c>
      <c r="P11" s="24">
        <v>28.3</v>
      </c>
      <c r="Q11" s="22">
        <f t="shared" si="6"/>
        <v>12.4</v>
      </c>
      <c r="R11" s="22">
        <v>0</v>
      </c>
      <c r="S11" s="22">
        <v>0</v>
      </c>
      <c r="T11" s="37">
        <f t="shared" si="7"/>
        <v>0</v>
      </c>
      <c r="V11" s="2"/>
      <c r="W11" s="2"/>
      <c r="X11" s="2"/>
    </row>
    <row r="12" spans="1:24" ht="10.5" customHeight="1">
      <c r="A12" s="15" t="s">
        <v>20</v>
      </c>
      <c r="B12" s="15" t="s">
        <v>21</v>
      </c>
      <c r="C12" s="22">
        <v>234.7</v>
      </c>
      <c r="D12" s="22">
        <v>267.6</v>
      </c>
      <c r="E12" s="22">
        <f t="shared" si="0"/>
        <v>32.900000000000034</v>
      </c>
      <c r="F12" s="22">
        <v>218</v>
      </c>
      <c r="G12" s="22">
        <v>227.9</v>
      </c>
      <c r="H12" s="22">
        <f t="shared" si="1"/>
        <v>9.900000000000006</v>
      </c>
      <c r="I12" s="22">
        <v>34.7</v>
      </c>
      <c r="J12" s="22">
        <v>35.3</v>
      </c>
      <c r="K12" s="22">
        <f t="shared" si="2"/>
        <v>0.5999999999999943</v>
      </c>
      <c r="L12" s="22">
        <f t="shared" si="3"/>
        <v>16.7</v>
      </c>
      <c r="M12" s="24">
        <f t="shared" si="4"/>
        <v>39.7</v>
      </c>
      <c r="N12" s="22">
        <f t="shared" si="5"/>
        <v>23.000000000000004</v>
      </c>
      <c r="O12" s="22">
        <v>14.2</v>
      </c>
      <c r="P12" s="22">
        <v>13</v>
      </c>
      <c r="Q12" s="22">
        <f t="shared" si="6"/>
        <v>-1.1999999999999993</v>
      </c>
      <c r="R12" s="22">
        <v>2.5</v>
      </c>
      <c r="S12" s="22">
        <v>26.7</v>
      </c>
      <c r="T12" s="37">
        <f t="shared" si="7"/>
        <v>24.2</v>
      </c>
      <c r="V12" s="2"/>
      <c r="W12" s="2"/>
      <c r="X12" s="2"/>
    </row>
    <row r="13" spans="1:24" ht="10.5" customHeight="1">
      <c r="A13" s="15" t="s">
        <v>22</v>
      </c>
      <c r="B13" s="15" t="s">
        <v>23</v>
      </c>
      <c r="C13" s="22">
        <v>649.6</v>
      </c>
      <c r="D13" s="22">
        <v>819.3</v>
      </c>
      <c r="E13" s="22">
        <f t="shared" si="0"/>
        <v>169.69999999999993</v>
      </c>
      <c r="F13" s="22">
        <v>579.4</v>
      </c>
      <c r="G13" s="22">
        <v>720.5</v>
      </c>
      <c r="H13" s="22">
        <f t="shared" si="1"/>
        <v>141.10000000000002</v>
      </c>
      <c r="I13" s="22">
        <v>255.4</v>
      </c>
      <c r="J13" s="22">
        <v>281.8</v>
      </c>
      <c r="K13" s="22">
        <f t="shared" si="2"/>
        <v>26.400000000000006</v>
      </c>
      <c r="L13" s="22">
        <f t="shared" si="3"/>
        <v>70.2</v>
      </c>
      <c r="M13" s="24">
        <f t="shared" si="4"/>
        <v>98.8</v>
      </c>
      <c r="N13" s="22">
        <f t="shared" si="5"/>
        <v>28.599999999999994</v>
      </c>
      <c r="O13" s="22">
        <v>70.2</v>
      </c>
      <c r="P13" s="22">
        <v>98.2</v>
      </c>
      <c r="Q13" s="22">
        <f t="shared" si="6"/>
        <v>28</v>
      </c>
      <c r="R13" s="22">
        <v>0</v>
      </c>
      <c r="S13" s="22">
        <v>0.6</v>
      </c>
      <c r="T13" s="37">
        <f t="shared" si="7"/>
        <v>0.6</v>
      </c>
      <c r="V13" s="2"/>
      <c r="W13" s="2"/>
      <c r="X13" s="2"/>
    </row>
    <row r="14" spans="1:24" ht="10.5" customHeight="1">
      <c r="A14" s="15" t="s">
        <v>24</v>
      </c>
      <c r="B14" s="15" t="s">
        <v>25</v>
      </c>
      <c r="C14" s="22">
        <v>263.6</v>
      </c>
      <c r="D14" s="22">
        <v>382</v>
      </c>
      <c r="E14" s="22">
        <f t="shared" si="0"/>
        <v>118.39999999999998</v>
      </c>
      <c r="F14" s="22">
        <v>244.4</v>
      </c>
      <c r="G14" s="22">
        <v>301.3</v>
      </c>
      <c r="H14" s="22">
        <f t="shared" si="1"/>
        <v>56.900000000000006</v>
      </c>
      <c r="I14" s="22">
        <v>81.6</v>
      </c>
      <c r="J14" s="22">
        <v>79</v>
      </c>
      <c r="K14" s="22">
        <f t="shared" si="2"/>
        <v>-2.5999999999999943</v>
      </c>
      <c r="L14" s="22">
        <f t="shared" si="3"/>
        <v>19.2</v>
      </c>
      <c r="M14" s="24">
        <f t="shared" si="4"/>
        <v>80.7</v>
      </c>
      <c r="N14" s="22">
        <f t="shared" si="5"/>
        <v>61.5</v>
      </c>
      <c r="O14" s="22">
        <v>19.2</v>
      </c>
      <c r="P14" s="22">
        <v>32.7</v>
      </c>
      <c r="Q14" s="22">
        <f t="shared" si="6"/>
        <v>13.500000000000004</v>
      </c>
      <c r="R14" s="22">
        <v>0</v>
      </c>
      <c r="S14" s="22">
        <v>48</v>
      </c>
      <c r="T14" s="37">
        <f t="shared" si="7"/>
        <v>48</v>
      </c>
      <c r="V14" s="2"/>
      <c r="W14" s="2"/>
      <c r="X14" s="2"/>
    </row>
    <row r="15" spans="1:24" ht="10.5" customHeight="1">
      <c r="A15" s="15" t="s">
        <v>26</v>
      </c>
      <c r="B15" s="15" t="s">
        <v>27</v>
      </c>
      <c r="C15" s="22">
        <v>0</v>
      </c>
      <c r="D15" s="22">
        <v>0</v>
      </c>
      <c r="E15" s="22">
        <f t="shared" si="0"/>
        <v>0</v>
      </c>
      <c r="F15" s="22">
        <v>0</v>
      </c>
      <c r="G15" s="22">
        <v>0</v>
      </c>
      <c r="H15" s="22">
        <f t="shared" si="1"/>
        <v>0</v>
      </c>
      <c r="I15" s="22">
        <v>0</v>
      </c>
      <c r="J15" s="22">
        <v>0</v>
      </c>
      <c r="K15" s="22">
        <f t="shared" si="2"/>
        <v>0</v>
      </c>
      <c r="L15" s="22">
        <f t="shared" si="3"/>
        <v>0</v>
      </c>
      <c r="M15" s="24">
        <f t="shared" si="4"/>
        <v>0</v>
      </c>
      <c r="N15" s="22">
        <f t="shared" si="5"/>
        <v>0</v>
      </c>
      <c r="O15" s="22">
        <v>0</v>
      </c>
      <c r="P15" s="22">
        <v>0</v>
      </c>
      <c r="Q15" s="22">
        <f t="shared" si="6"/>
        <v>0</v>
      </c>
      <c r="R15" s="22">
        <v>0</v>
      </c>
      <c r="S15" s="22">
        <v>0</v>
      </c>
      <c r="T15" s="37">
        <f t="shared" si="7"/>
        <v>0</v>
      </c>
      <c r="V15" s="2"/>
      <c r="W15" s="2"/>
      <c r="X15" s="2"/>
    </row>
    <row r="16" spans="1:24" ht="10.5" customHeight="1">
      <c r="A16" s="15" t="s">
        <v>28</v>
      </c>
      <c r="B16" s="15" t="s">
        <v>29</v>
      </c>
      <c r="C16" s="22">
        <v>497.5</v>
      </c>
      <c r="D16" s="22">
        <v>530.9</v>
      </c>
      <c r="E16" s="22">
        <f t="shared" si="0"/>
        <v>33.39999999999998</v>
      </c>
      <c r="F16" s="22">
        <v>282.2</v>
      </c>
      <c r="G16" s="22">
        <v>351</v>
      </c>
      <c r="H16" s="22">
        <f t="shared" si="1"/>
        <v>68.80000000000001</v>
      </c>
      <c r="I16" s="22">
        <v>2.2</v>
      </c>
      <c r="J16" s="22">
        <v>0</v>
      </c>
      <c r="K16" s="22">
        <f t="shared" si="2"/>
        <v>-2.2</v>
      </c>
      <c r="L16" s="22">
        <f t="shared" si="3"/>
        <v>215.3</v>
      </c>
      <c r="M16" s="24">
        <f t="shared" si="4"/>
        <v>179.9</v>
      </c>
      <c r="N16" s="22">
        <f t="shared" si="5"/>
        <v>-35.400000000000006</v>
      </c>
      <c r="O16" s="22">
        <v>67.5</v>
      </c>
      <c r="P16" s="22">
        <v>68.5</v>
      </c>
      <c r="Q16" s="22">
        <f t="shared" si="6"/>
        <v>1</v>
      </c>
      <c r="R16" s="22">
        <v>147.8</v>
      </c>
      <c r="S16" s="22">
        <v>111.4</v>
      </c>
      <c r="T16" s="37">
        <f t="shared" si="7"/>
        <v>-36.400000000000006</v>
      </c>
      <c r="V16" s="2"/>
      <c r="W16" s="2"/>
      <c r="X16" s="2"/>
    </row>
    <row r="17" spans="1:24" ht="10.5" customHeight="1">
      <c r="A17" s="15" t="s">
        <v>30</v>
      </c>
      <c r="B17" s="15" t="s">
        <v>31</v>
      </c>
      <c r="C17" s="22">
        <v>439.9</v>
      </c>
      <c r="D17" s="22">
        <v>807.9</v>
      </c>
      <c r="E17" s="22">
        <f t="shared" si="0"/>
        <v>368</v>
      </c>
      <c r="F17" s="22">
        <v>411.1</v>
      </c>
      <c r="G17" s="22">
        <v>575.6</v>
      </c>
      <c r="H17" s="22">
        <f t="shared" si="1"/>
        <v>164.5</v>
      </c>
      <c r="I17" s="22">
        <v>55.5</v>
      </c>
      <c r="J17" s="22">
        <v>82.6</v>
      </c>
      <c r="K17" s="22">
        <f t="shared" si="2"/>
        <v>27.099999999999994</v>
      </c>
      <c r="L17" s="22">
        <f t="shared" si="3"/>
        <v>28.8</v>
      </c>
      <c r="M17" s="24">
        <f t="shared" si="4"/>
        <v>232.3</v>
      </c>
      <c r="N17" s="22">
        <f t="shared" si="5"/>
        <v>203.5</v>
      </c>
      <c r="O17" s="22">
        <v>22.8</v>
      </c>
      <c r="P17" s="22">
        <v>31.4</v>
      </c>
      <c r="Q17" s="22">
        <f t="shared" si="6"/>
        <v>8.599999999999998</v>
      </c>
      <c r="R17" s="22">
        <v>6</v>
      </c>
      <c r="S17" s="22">
        <v>200.9</v>
      </c>
      <c r="T17" s="37">
        <f t="shared" si="7"/>
        <v>194.9</v>
      </c>
      <c r="V17" s="2"/>
      <c r="W17" s="2"/>
      <c r="X17" s="2"/>
    </row>
    <row r="18" spans="1:24" ht="10.5" customHeight="1">
      <c r="A18" s="15" t="s">
        <v>32</v>
      </c>
      <c r="B18" s="15" t="s">
        <v>33</v>
      </c>
      <c r="C18" s="22">
        <v>754.53</v>
      </c>
      <c r="D18" s="22">
        <v>958.6</v>
      </c>
      <c r="E18" s="22">
        <f t="shared" si="0"/>
        <v>204.07000000000005</v>
      </c>
      <c r="F18" s="22">
        <v>695.83</v>
      </c>
      <c r="G18" s="22">
        <v>894.7</v>
      </c>
      <c r="H18" s="22">
        <f t="shared" si="1"/>
        <v>198.87</v>
      </c>
      <c r="I18" s="22">
        <v>306.1</v>
      </c>
      <c r="J18" s="22">
        <v>455.7</v>
      </c>
      <c r="K18" s="22">
        <f t="shared" si="2"/>
        <v>149.59999999999997</v>
      </c>
      <c r="L18" s="22">
        <f t="shared" si="3"/>
        <v>58.7</v>
      </c>
      <c r="M18" s="24">
        <f t="shared" si="4"/>
        <v>63.9</v>
      </c>
      <c r="N18" s="22">
        <f t="shared" si="5"/>
        <v>5.199999999999996</v>
      </c>
      <c r="O18" s="22">
        <v>58.7</v>
      </c>
      <c r="P18" s="22">
        <v>63.9</v>
      </c>
      <c r="Q18" s="22">
        <f t="shared" si="6"/>
        <v>5.199999999999996</v>
      </c>
      <c r="R18" s="22">
        <v>0</v>
      </c>
      <c r="S18" s="22">
        <v>0</v>
      </c>
      <c r="T18" s="37">
        <f t="shared" si="7"/>
        <v>0</v>
      </c>
      <c r="V18" s="2"/>
      <c r="W18" s="2"/>
      <c r="X18" s="2"/>
    </row>
    <row r="19" spans="1:24" ht="10.5" customHeight="1">
      <c r="A19" s="15" t="s">
        <v>34</v>
      </c>
      <c r="B19" s="15" t="s">
        <v>35</v>
      </c>
      <c r="C19" s="22">
        <v>190.5</v>
      </c>
      <c r="D19" s="22">
        <v>222.6</v>
      </c>
      <c r="E19" s="22">
        <f t="shared" si="0"/>
        <v>32.099999999999994</v>
      </c>
      <c r="F19" s="22">
        <v>180.2</v>
      </c>
      <c r="G19" s="22">
        <v>216.6</v>
      </c>
      <c r="H19" s="22">
        <f t="shared" si="1"/>
        <v>36.400000000000006</v>
      </c>
      <c r="I19" s="22">
        <v>10.4</v>
      </c>
      <c r="J19" s="22">
        <v>7.1</v>
      </c>
      <c r="K19" s="22">
        <f t="shared" si="2"/>
        <v>-3.3000000000000007</v>
      </c>
      <c r="L19" s="22">
        <f t="shared" si="3"/>
        <v>10.3</v>
      </c>
      <c r="M19" s="24">
        <f t="shared" si="4"/>
        <v>6</v>
      </c>
      <c r="N19" s="22">
        <f t="shared" si="5"/>
        <v>-4.300000000000001</v>
      </c>
      <c r="O19" s="22">
        <v>9.5</v>
      </c>
      <c r="P19" s="22">
        <v>5.3</v>
      </c>
      <c r="Q19" s="22">
        <f t="shared" si="6"/>
        <v>-4.2</v>
      </c>
      <c r="R19" s="22">
        <v>0.8</v>
      </c>
      <c r="S19" s="22">
        <v>0.7</v>
      </c>
      <c r="T19" s="37">
        <f t="shared" si="7"/>
        <v>-0.10000000000000009</v>
      </c>
      <c r="V19" s="2"/>
      <c r="W19" s="2"/>
      <c r="X19" s="2"/>
    </row>
    <row r="20" spans="1:24" ht="10.5" customHeight="1">
      <c r="A20" s="15" t="s">
        <v>36</v>
      </c>
      <c r="B20" s="15" t="s">
        <v>37</v>
      </c>
      <c r="C20" s="22">
        <v>444</v>
      </c>
      <c r="D20" s="22">
        <v>906</v>
      </c>
      <c r="E20" s="22">
        <f t="shared" si="0"/>
        <v>462</v>
      </c>
      <c r="F20" s="22">
        <v>411.1</v>
      </c>
      <c r="G20" s="22">
        <v>770.7</v>
      </c>
      <c r="H20" s="22">
        <f t="shared" si="1"/>
        <v>359.6</v>
      </c>
      <c r="I20" s="22">
        <v>224.3</v>
      </c>
      <c r="J20" s="22">
        <v>160.3</v>
      </c>
      <c r="K20" s="22">
        <f t="shared" si="2"/>
        <v>-64</v>
      </c>
      <c r="L20" s="22">
        <f t="shared" si="3"/>
        <v>32.9</v>
      </c>
      <c r="M20" s="24">
        <f t="shared" si="4"/>
        <v>135.3</v>
      </c>
      <c r="N20" s="22">
        <f t="shared" si="5"/>
        <v>102.4</v>
      </c>
      <c r="O20" s="22">
        <v>32.3</v>
      </c>
      <c r="P20" s="22">
        <v>38.2</v>
      </c>
      <c r="Q20" s="22">
        <f t="shared" si="6"/>
        <v>5.900000000000006</v>
      </c>
      <c r="R20" s="22">
        <v>0.6</v>
      </c>
      <c r="S20" s="22">
        <v>97.1</v>
      </c>
      <c r="T20" s="37">
        <f t="shared" si="7"/>
        <v>96.5</v>
      </c>
      <c r="V20" s="2"/>
      <c r="W20" s="2"/>
      <c r="X20" s="2"/>
    </row>
    <row r="21" spans="1:24" ht="10.5" customHeight="1">
      <c r="A21" s="15" t="s">
        <v>38</v>
      </c>
      <c r="B21" s="15" t="s">
        <v>39</v>
      </c>
      <c r="C21" s="22">
        <v>280.3</v>
      </c>
      <c r="D21" s="22">
        <v>539.7</v>
      </c>
      <c r="E21" s="22">
        <f t="shared" si="0"/>
        <v>259.40000000000003</v>
      </c>
      <c r="F21" s="22">
        <v>259.1</v>
      </c>
      <c r="G21" s="22">
        <v>492</v>
      </c>
      <c r="H21" s="22">
        <f t="shared" si="1"/>
        <v>232.89999999999998</v>
      </c>
      <c r="I21" s="22">
        <v>69.5</v>
      </c>
      <c r="J21" s="22">
        <v>115.3</v>
      </c>
      <c r="K21" s="22">
        <f t="shared" si="2"/>
        <v>45.8</v>
      </c>
      <c r="L21" s="22">
        <f t="shared" si="3"/>
        <v>21.2</v>
      </c>
      <c r="M21" s="24">
        <f t="shared" si="4"/>
        <v>47.7</v>
      </c>
      <c r="N21" s="22">
        <f t="shared" si="5"/>
        <v>26.500000000000004</v>
      </c>
      <c r="O21" s="22">
        <v>21.2</v>
      </c>
      <c r="P21" s="22">
        <v>0</v>
      </c>
      <c r="Q21" s="22">
        <f t="shared" si="6"/>
        <v>-21.2</v>
      </c>
      <c r="R21" s="22">
        <v>0</v>
      </c>
      <c r="S21" s="22">
        <v>47.7</v>
      </c>
      <c r="T21" s="37">
        <f t="shared" si="7"/>
        <v>47.7</v>
      </c>
      <c r="V21" s="2"/>
      <c r="W21" s="2"/>
      <c r="X21" s="2"/>
    </row>
    <row r="22" spans="1:24" ht="10.5" customHeight="1">
      <c r="A22" s="15" t="s">
        <v>40</v>
      </c>
      <c r="B22" s="15" t="s">
        <v>41</v>
      </c>
      <c r="C22" s="22">
        <v>578.5</v>
      </c>
      <c r="D22" s="22">
        <v>779.1</v>
      </c>
      <c r="E22" s="22">
        <f t="shared" si="0"/>
        <v>200.60000000000002</v>
      </c>
      <c r="F22" s="22">
        <v>575.8</v>
      </c>
      <c r="G22" s="22">
        <v>724.8</v>
      </c>
      <c r="H22" s="22">
        <f t="shared" si="1"/>
        <v>149</v>
      </c>
      <c r="I22" s="22">
        <v>177.4</v>
      </c>
      <c r="J22" s="22">
        <v>20</v>
      </c>
      <c r="K22" s="22">
        <f t="shared" si="2"/>
        <v>-157.4</v>
      </c>
      <c r="L22" s="22">
        <f t="shared" si="3"/>
        <v>2.7</v>
      </c>
      <c r="M22" s="24">
        <f t="shared" si="4"/>
        <v>54.3</v>
      </c>
      <c r="N22" s="22">
        <f t="shared" si="5"/>
        <v>51.599999999999994</v>
      </c>
      <c r="O22" s="22">
        <v>1.8</v>
      </c>
      <c r="P22" s="22">
        <v>2.4</v>
      </c>
      <c r="Q22" s="22">
        <f t="shared" si="6"/>
        <v>0.5999999999999999</v>
      </c>
      <c r="R22" s="22">
        <v>0.9</v>
      </c>
      <c r="S22" s="22">
        <v>51.9</v>
      </c>
      <c r="T22" s="37">
        <f t="shared" si="7"/>
        <v>51</v>
      </c>
      <c r="V22" s="2"/>
      <c r="W22" s="2"/>
      <c r="X22" s="2"/>
    </row>
    <row r="23" spans="1:24" ht="10.5" customHeight="1">
      <c r="A23" s="15" t="s">
        <v>42</v>
      </c>
      <c r="B23" s="15" t="s">
        <v>43</v>
      </c>
      <c r="C23" s="22">
        <v>272.6</v>
      </c>
      <c r="D23" s="22">
        <v>301.5</v>
      </c>
      <c r="E23" s="22">
        <f t="shared" si="0"/>
        <v>28.899999999999977</v>
      </c>
      <c r="F23" s="22">
        <v>229.1</v>
      </c>
      <c r="G23" s="22">
        <v>243.4</v>
      </c>
      <c r="H23" s="22">
        <f t="shared" si="1"/>
        <v>14.300000000000011</v>
      </c>
      <c r="I23" s="22">
        <v>31.9</v>
      </c>
      <c r="J23" s="22">
        <v>14.2</v>
      </c>
      <c r="K23" s="22">
        <f t="shared" si="2"/>
        <v>-17.7</v>
      </c>
      <c r="L23" s="22">
        <f t="shared" si="3"/>
        <v>43.5</v>
      </c>
      <c r="M23" s="24">
        <f t="shared" si="4"/>
        <v>58.1</v>
      </c>
      <c r="N23" s="22">
        <f t="shared" si="5"/>
        <v>14.600000000000001</v>
      </c>
      <c r="O23" s="22">
        <v>43.5</v>
      </c>
      <c r="P23" s="22">
        <v>58.1</v>
      </c>
      <c r="Q23" s="22">
        <f t="shared" si="6"/>
        <v>14.600000000000001</v>
      </c>
      <c r="R23" s="22">
        <v>0</v>
      </c>
      <c r="S23" s="22">
        <v>0</v>
      </c>
      <c r="T23" s="37">
        <f t="shared" si="7"/>
        <v>0</v>
      </c>
      <c r="V23" s="2"/>
      <c r="W23" s="2"/>
      <c r="X23" s="2"/>
    </row>
    <row r="24" spans="1:24" ht="10.5" customHeight="1">
      <c r="A24" s="15" t="s">
        <v>44</v>
      </c>
      <c r="B24" s="15" t="s">
        <v>45</v>
      </c>
      <c r="C24" s="22">
        <v>428.3</v>
      </c>
      <c r="D24" s="22">
        <v>536.1</v>
      </c>
      <c r="E24" s="22">
        <f t="shared" si="0"/>
        <v>107.80000000000001</v>
      </c>
      <c r="F24" s="22">
        <v>361.8</v>
      </c>
      <c r="G24" s="22">
        <v>463.7</v>
      </c>
      <c r="H24" s="22">
        <f t="shared" si="1"/>
        <v>101.89999999999998</v>
      </c>
      <c r="I24" s="22">
        <v>33.6</v>
      </c>
      <c r="J24" s="22">
        <v>53.1</v>
      </c>
      <c r="K24" s="22">
        <f t="shared" si="2"/>
        <v>19.5</v>
      </c>
      <c r="L24" s="22">
        <f t="shared" si="3"/>
        <v>66.5</v>
      </c>
      <c r="M24" s="24">
        <f t="shared" si="4"/>
        <v>72.39999999999999</v>
      </c>
      <c r="N24" s="22">
        <f t="shared" si="5"/>
        <v>5.8999999999999915</v>
      </c>
      <c r="O24" s="22">
        <v>66.5</v>
      </c>
      <c r="P24" s="22">
        <v>68.6</v>
      </c>
      <c r="Q24" s="22">
        <f t="shared" si="6"/>
        <v>2.0999999999999943</v>
      </c>
      <c r="R24" s="22">
        <v>0</v>
      </c>
      <c r="S24" s="22">
        <v>3.8</v>
      </c>
      <c r="T24" s="37">
        <f t="shared" si="7"/>
        <v>3.8</v>
      </c>
      <c r="V24" s="2"/>
      <c r="W24" s="2"/>
      <c r="X24" s="2"/>
    </row>
    <row r="25" spans="1:24" ht="10.5" customHeight="1">
      <c r="A25" s="15" t="s">
        <v>46</v>
      </c>
      <c r="B25" s="15" t="s">
        <v>47</v>
      </c>
      <c r="C25" s="22">
        <v>304</v>
      </c>
      <c r="D25" s="22">
        <v>427.3</v>
      </c>
      <c r="E25" s="22">
        <f t="shared" si="0"/>
        <v>123.30000000000001</v>
      </c>
      <c r="F25" s="22">
        <v>274</v>
      </c>
      <c r="G25" s="22">
        <v>333.5</v>
      </c>
      <c r="H25" s="22">
        <f t="shared" si="1"/>
        <v>59.5</v>
      </c>
      <c r="I25" s="22">
        <v>48</v>
      </c>
      <c r="J25" s="22">
        <v>94.1</v>
      </c>
      <c r="K25" s="22">
        <f t="shared" si="2"/>
        <v>46.099999999999994</v>
      </c>
      <c r="L25" s="22">
        <f t="shared" si="3"/>
        <v>30</v>
      </c>
      <c r="M25" s="24">
        <f t="shared" si="4"/>
        <v>93.80000000000001</v>
      </c>
      <c r="N25" s="22">
        <f t="shared" si="5"/>
        <v>63.80000000000001</v>
      </c>
      <c r="O25" s="22">
        <v>30</v>
      </c>
      <c r="P25" s="22">
        <v>33.6</v>
      </c>
      <c r="Q25" s="22">
        <f t="shared" si="6"/>
        <v>3.6000000000000014</v>
      </c>
      <c r="R25" s="22">
        <v>0</v>
      </c>
      <c r="S25" s="22">
        <v>60.2</v>
      </c>
      <c r="T25" s="37">
        <f t="shared" si="7"/>
        <v>60.2</v>
      </c>
      <c r="V25" s="2"/>
      <c r="W25" s="2"/>
      <c r="X25" s="2"/>
    </row>
    <row r="26" spans="1:24" ht="10.5" customHeight="1">
      <c r="A26" s="15" t="s">
        <v>48</v>
      </c>
      <c r="B26" s="15" t="s">
        <v>49</v>
      </c>
      <c r="C26" s="22">
        <v>9.7</v>
      </c>
      <c r="D26" s="22">
        <v>345.7</v>
      </c>
      <c r="E26" s="22">
        <f t="shared" si="0"/>
        <v>336</v>
      </c>
      <c r="F26" s="22">
        <v>0</v>
      </c>
      <c r="G26" s="22">
        <v>279.2</v>
      </c>
      <c r="H26" s="22">
        <f t="shared" si="1"/>
        <v>279.2</v>
      </c>
      <c r="I26" s="22">
        <v>49.1</v>
      </c>
      <c r="J26" s="22">
        <v>7</v>
      </c>
      <c r="K26" s="22">
        <f t="shared" si="2"/>
        <v>-42.1</v>
      </c>
      <c r="L26" s="22">
        <f t="shared" si="3"/>
        <v>9.7</v>
      </c>
      <c r="M26" s="24">
        <f t="shared" si="4"/>
        <v>66.5</v>
      </c>
      <c r="N26" s="22">
        <f t="shared" si="5"/>
        <v>56.8</v>
      </c>
      <c r="O26" s="22">
        <v>9.7</v>
      </c>
      <c r="P26" s="22">
        <v>9.6</v>
      </c>
      <c r="Q26" s="22">
        <f t="shared" si="6"/>
        <v>-0.09999999999999964</v>
      </c>
      <c r="R26" s="22">
        <v>0</v>
      </c>
      <c r="S26" s="22">
        <v>56.9</v>
      </c>
      <c r="T26" s="37">
        <f t="shared" si="7"/>
        <v>56.9</v>
      </c>
      <c r="V26" s="2"/>
      <c r="W26" s="2"/>
      <c r="X26" s="2"/>
    </row>
    <row r="27" spans="1:24" ht="10.5" customHeight="1">
      <c r="A27" s="15" t="s">
        <v>50</v>
      </c>
      <c r="B27" s="15" t="s">
        <v>51</v>
      </c>
      <c r="C27" s="22">
        <v>754.8</v>
      </c>
      <c r="D27" s="22">
        <v>996.2</v>
      </c>
      <c r="E27" s="22">
        <f t="shared" si="0"/>
        <v>241.4000000000001</v>
      </c>
      <c r="F27" s="22">
        <v>691.4</v>
      </c>
      <c r="G27" s="22">
        <v>862.7</v>
      </c>
      <c r="H27" s="22">
        <f t="shared" si="1"/>
        <v>171.30000000000007</v>
      </c>
      <c r="I27" s="22">
        <v>130</v>
      </c>
      <c r="J27" s="22">
        <v>141</v>
      </c>
      <c r="K27" s="22">
        <f t="shared" si="2"/>
        <v>11</v>
      </c>
      <c r="L27" s="22">
        <f t="shared" si="3"/>
        <v>63.4</v>
      </c>
      <c r="M27" s="24">
        <f t="shared" si="4"/>
        <v>133.5</v>
      </c>
      <c r="N27" s="22">
        <f t="shared" si="5"/>
        <v>70.1</v>
      </c>
      <c r="O27" s="22">
        <v>51</v>
      </c>
      <c r="P27" s="22">
        <v>60.7</v>
      </c>
      <c r="Q27" s="22">
        <f t="shared" si="6"/>
        <v>9.700000000000003</v>
      </c>
      <c r="R27" s="22">
        <v>12.4</v>
      </c>
      <c r="S27" s="22">
        <v>72.8</v>
      </c>
      <c r="T27" s="37">
        <f t="shared" si="7"/>
        <v>60.4</v>
      </c>
      <c r="V27" s="2"/>
      <c r="W27" s="2"/>
      <c r="X27" s="2"/>
    </row>
    <row r="28" spans="1:24" ht="10.5" customHeight="1">
      <c r="A28" s="15" t="s">
        <v>52</v>
      </c>
      <c r="B28" s="15" t="s">
        <v>53</v>
      </c>
      <c r="C28" s="22">
        <v>397</v>
      </c>
      <c r="D28" s="22">
        <v>417.9</v>
      </c>
      <c r="E28" s="22">
        <f t="shared" si="0"/>
        <v>20.899999999999977</v>
      </c>
      <c r="F28" s="22">
        <v>377.6</v>
      </c>
      <c r="G28" s="22">
        <v>386.8</v>
      </c>
      <c r="H28" s="22">
        <f t="shared" si="1"/>
        <v>9.199999999999989</v>
      </c>
      <c r="I28" s="22">
        <v>95.5</v>
      </c>
      <c r="J28" s="22">
        <v>97.4</v>
      </c>
      <c r="K28" s="22">
        <f t="shared" si="2"/>
        <v>1.9000000000000057</v>
      </c>
      <c r="L28" s="22">
        <f t="shared" si="3"/>
        <v>19.4</v>
      </c>
      <c r="M28" s="24">
        <f t="shared" si="4"/>
        <v>31.1</v>
      </c>
      <c r="N28" s="22">
        <f t="shared" si="5"/>
        <v>11.700000000000003</v>
      </c>
      <c r="O28" s="22">
        <v>19.4</v>
      </c>
      <c r="P28" s="22">
        <v>31.1</v>
      </c>
      <c r="Q28" s="22">
        <f t="shared" si="6"/>
        <v>11.700000000000003</v>
      </c>
      <c r="R28" s="22">
        <v>0</v>
      </c>
      <c r="S28" s="22">
        <v>0</v>
      </c>
      <c r="T28" s="37">
        <f t="shared" si="7"/>
        <v>0</v>
      </c>
      <c r="V28" s="2"/>
      <c r="W28" s="2"/>
      <c r="X28" s="2"/>
    </row>
    <row r="29" spans="1:24" ht="10.5" customHeight="1">
      <c r="A29" s="15" t="s">
        <v>54</v>
      </c>
      <c r="B29" s="15" t="s">
        <v>55</v>
      </c>
      <c r="C29" s="22">
        <v>403.6</v>
      </c>
      <c r="D29" s="22">
        <v>409.5</v>
      </c>
      <c r="E29" s="22">
        <f t="shared" si="0"/>
        <v>5.899999999999977</v>
      </c>
      <c r="F29" s="22">
        <v>371.5</v>
      </c>
      <c r="G29" s="22">
        <v>334.1</v>
      </c>
      <c r="H29" s="22">
        <f t="shared" si="1"/>
        <v>-37.39999999999998</v>
      </c>
      <c r="I29" s="22">
        <v>81</v>
      </c>
      <c r="J29" s="22">
        <v>69.3</v>
      </c>
      <c r="K29" s="22">
        <f t="shared" si="2"/>
        <v>-11.700000000000003</v>
      </c>
      <c r="L29" s="22">
        <f t="shared" si="3"/>
        <v>32.1</v>
      </c>
      <c r="M29" s="24">
        <f t="shared" si="4"/>
        <v>75.4</v>
      </c>
      <c r="N29" s="22">
        <f t="shared" si="5"/>
        <v>43.300000000000004</v>
      </c>
      <c r="O29" s="22">
        <v>32.1</v>
      </c>
      <c r="P29" s="22">
        <v>43.1</v>
      </c>
      <c r="Q29" s="22">
        <f t="shared" si="6"/>
        <v>11</v>
      </c>
      <c r="R29" s="22">
        <v>0</v>
      </c>
      <c r="S29" s="22">
        <v>32.3</v>
      </c>
      <c r="T29" s="37">
        <f t="shared" si="7"/>
        <v>32.3</v>
      </c>
      <c r="V29" s="2"/>
      <c r="W29" s="2"/>
      <c r="X29" s="2"/>
    </row>
    <row r="30" spans="1:24" ht="10.5" customHeight="1">
      <c r="A30" s="15" t="s">
        <v>56</v>
      </c>
      <c r="B30" s="15" t="s">
        <v>57</v>
      </c>
      <c r="C30" s="22">
        <v>337.77</v>
      </c>
      <c r="D30" s="22">
        <v>472.7</v>
      </c>
      <c r="E30" s="22">
        <f t="shared" si="0"/>
        <v>134.93</v>
      </c>
      <c r="F30" s="22">
        <v>283</v>
      </c>
      <c r="G30" s="22">
        <v>355.2</v>
      </c>
      <c r="H30" s="22">
        <f t="shared" si="1"/>
        <v>72.19999999999999</v>
      </c>
      <c r="I30" s="22">
        <v>0</v>
      </c>
      <c r="J30" s="22">
        <v>85.2</v>
      </c>
      <c r="K30" s="22">
        <f t="shared" si="2"/>
        <v>85.2</v>
      </c>
      <c r="L30" s="22">
        <f t="shared" si="3"/>
        <v>54.7</v>
      </c>
      <c r="M30" s="24">
        <f t="shared" si="4"/>
        <v>117.4</v>
      </c>
      <c r="N30" s="22">
        <f t="shared" si="5"/>
        <v>62.7</v>
      </c>
      <c r="O30" s="22">
        <v>25</v>
      </c>
      <c r="P30" s="22">
        <v>40.7</v>
      </c>
      <c r="Q30" s="22">
        <f t="shared" si="6"/>
        <v>15.700000000000003</v>
      </c>
      <c r="R30" s="22">
        <v>29.7</v>
      </c>
      <c r="S30" s="22">
        <v>76.7</v>
      </c>
      <c r="T30" s="37">
        <f t="shared" si="7"/>
        <v>47</v>
      </c>
      <c r="V30" s="2"/>
      <c r="W30" s="2"/>
      <c r="X30" s="2"/>
    </row>
    <row r="31" spans="1:24" ht="10.5" customHeight="1">
      <c r="A31" s="15" t="s">
        <v>58</v>
      </c>
      <c r="B31" s="15" t="s">
        <v>59</v>
      </c>
      <c r="C31" s="22">
        <v>362.3</v>
      </c>
      <c r="D31" s="22">
        <v>471</v>
      </c>
      <c r="E31" s="22">
        <f t="shared" si="0"/>
        <v>108.69999999999999</v>
      </c>
      <c r="F31" s="22">
        <v>322.7</v>
      </c>
      <c r="G31" s="22">
        <v>373.7</v>
      </c>
      <c r="H31" s="22">
        <f t="shared" si="1"/>
        <v>51</v>
      </c>
      <c r="I31" s="22">
        <v>90</v>
      </c>
      <c r="J31" s="22">
        <v>30</v>
      </c>
      <c r="K31" s="22">
        <f t="shared" si="2"/>
        <v>-60</v>
      </c>
      <c r="L31" s="22">
        <f t="shared" si="3"/>
        <v>39.6</v>
      </c>
      <c r="M31" s="24">
        <f t="shared" si="4"/>
        <v>97.3</v>
      </c>
      <c r="N31" s="22">
        <f t="shared" si="5"/>
        <v>57.699999999999996</v>
      </c>
      <c r="O31" s="22">
        <v>39.6</v>
      </c>
      <c r="P31" s="22">
        <v>43.3</v>
      </c>
      <c r="Q31" s="22">
        <f t="shared" si="6"/>
        <v>3.6999999999999957</v>
      </c>
      <c r="R31" s="22">
        <v>0</v>
      </c>
      <c r="S31" s="22">
        <v>54</v>
      </c>
      <c r="T31" s="37">
        <f t="shared" si="7"/>
        <v>54</v>
      </c>
      <c r="V31" s="2"/>
      <c r="W31" s="2"/>
      <c r="X31" s="2"/>
    </row>
    <row r="32" spans="1:24" ht="10.5" customHeight="1">
      <c r="A32" s="15" t="s">
        <v>60</v>
      </c>
      <c r="B32" s="15" t="s">
        <v>61</v>
      </c>
      <c r="C32" s="22">
        <v>0</v>
      </c>
      <c r="D32" s="22">
        <v>0</v>
      </c>
      <c r="E32" s="22">
        <f t="shared" si="0"/>
        <v>0</v>
      </c>
      <c r="F32" s="22">
        <v>0</v>
      </c>
      <c r="G32" s="22">
        <v>0</v>
      </c>
      <c r="H32" s="22">
        <f t="shared" si="1"/>
        <v>0</v>
      </c>
      <c r="I32" s="22">
        <v>0</v>
      </c>
      <c r="J32" s="22">
        <v>0</v>
      </c>
      <c r="K32" s="22">
        <f t="shared" si="2"/>
        <v>0</v>
      </c>
      <c r="L32" s="22">
        <f t="shared" si="3"/>
        <v>0</v>
      </c>
      <c r="M32" s="22">
        <f t="shared" si="4"/>
        <v>0</v>
      </c>
      <c r="N32" s="22">
        <f t="shared" si="5"/>
        <v>0</v>
      </c>
      <c r="O32" s="22">
        <v>0</v>
      </c>
      <c r="P32" s="22">
        <v>0</v>
      </c>
      <c r="Q32" s="22">
        <f t="shared" si="6"/>
        <v>0</v>
      </c>
      <c r="R32" s="22">
        <v>0</v>
      </c>
      <c r="S32" s="22">
        <v>0</v>
      </c>
      <c r="T32" s="37">
        <f t="shared" si="7"/>
        <v>0</v>
      </c>
      <c r="V32" s="2"/>
      <c r="W32" s="2"/>
      <c r="X32" s="2"/>
    </row>
    <row r="33" spans="1:24" ht="10.5" customHeight="1" thickBot="1">
      <c r="A33" s="15" t="s">
        <v>62</v>
      </c>
      <c r="B33" s="15" t="s">
        <v>63</v>
      </c>
      <c r="C33" s="22">
        <v>0</v>
      </c>
      <c r="D33" s="22">
        <v>0</v>
      </c>
      <c r="E33" s="22">
        <f t="shared" si="0"/>
        <v>0</v>
      </c>
      <c r="F33" s="22">
        <v>0</v>
      </c>
      <c r="G33" s="22">
        <v>0</v>
      </c>
      <c r="H33" s="22">
        <f t="shared" si="1"/>
        <v>0</v>
      </c>
      <c r="I33" s="22">
        <v>0</v>
      </c>
      <c r="J33" s="22">
        <v>0</v>
      </c>
      <c r="K33" s="22">
        <f t="shared" si="2"/>
        <v>0</v>
      </c>
      <c r="L33" s="22">
        <f t="shared" si="3"/>
        <v>0</v>
      </c>
      <c r="M33" s="22">
        <f t="shared" si="4"/>
        <v>0</v>
      </c>
      <c r="N33" s="22">
        <f t="shared" si="5"/>
        <v>0</v>
      </c>
      <c r="O33" s="22">
        <v>0</v>
      </c>
      <c r="P33" s="22">
        <v>0</v>
      </c>
      <c r="Q33" s="22">
        <f t="shared" si="6"/>
        <v>0</v>
      </c>
      <c r="R33" s="22">
        <v>0</v>
      </c>
      <c r="S33" s="22">
        <v>0</v>
      </c>
      <c r="T33" s="37">
        <f t="shared" si="7"/>
        <v>0</v>
      </c>
      <c r="V33" s="2"/>
      <c r="W33" s="2"/>
      <c r="X33" s="2"/>
    </row>
    <row r="34" spans="1:24" ht="10.5" customHeight="1" thickBot="1">
      <c r="A34" s="26"/>
      <c r="B34" s="25" t="s">
        <v>64</v>
      </c>
      <c r="C34" s="27">
        <f aca="true" t="shared" si="8" ref="C34:K34">SUM(C7:C33)</f>
        <v>12545.399999999998</v>
      </c>
      <c r="D34" s="27">
        <f t="shared" si="8"/>
        <v>19876.800000000007</v>
      </c>
      <c r="E34" s="27">
        <f t="shared" si="8"/>
        <v>7331.399999999999</v>
      </c>
      <c r="F34" s="27">
        <f t="shared" si="8"/>
        <v>11321.13</v>
      </c>
      <c r="G34" s="27">
        <f t="shared" si="8"/>
        <v>17640.000000000004</v>
      </c>
      <c r="H34" s="27">
        <f t="shared" si="8"/>
        <v>6318.869999999999</v>
      </c>
      <c r="I34" s="27">
        <f t="shared" si="8"/>
        <v>3385.5000000000005</v>
      </c>
      <c r="J34" s="27">
        <f t="shared" si="8"/>
        <v>4993.700000000001</v>
      </c>
      <c r="K34" s="27">
        <f t="shared" si="8"/>
        <v>1608.1999999999996</v>
      </c>
      <c r="L34" s="27">
        <f t="shared" si="3"/>
        <v>1224.2</v>
      </c>
      <c r="M34" s="27">
        <v>2236.7</v>
      </c>
      <c r="N34" s="27">
        <f aca="true" t="shared" si="9" ref="N34:T34">SUM(N7:N33)</f>
        <v>1012.5000000000001</v>
      </c>
      <c r="O34" s="27">
        <f t="shared" si="9"/>
        <v>940.1</v>
      </c>
      <c r="P34" s="27">
        <f t="shared" si="9"/>
        <v>1097.1</v>
      </c>
      <c r="Q34" s="27">
        <f t="shared" si="9"/>
        <v>156.99999999999994</v>
      </c>
      <c r="R34" s="27">
        <f t="shared" si="9"/>
        <v>284.1</v>
      </c>
      <c r="S34" s="27">
        <f t="shared" si="9"/>
        <v>1139.6</v>
      </c>
      <c r="T34" s="28">
        <f t="shared" si="9"/>
        <v>855.4999999999998</v>
      </c>
      <c r="V34" s="2"/>
      <c r="W34" s="2"/>
      <c r="X34" s="2"/>
    </row>
    <row r="35" spans="3:24" ht="8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</row>
    <row r="36" spans="3:24" ht="8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X36" s="2"/>
    </row>
    <row r="37" spans="3:24" ht="8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X37" s="2"/>
    </row>
    <row r="38" spans="3:24" ht="8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X38" s="2"/>
    </row>
    <row r="39" spans="3:20" ht="8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3:20" ht="8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ht="8.25">
      <c r="E41" s="2"/>
    </row>
    <row r="42" ht="8.25">
      <c r="E42" s="2"/>
    </row>
    <row r="43" ht="8.25">
      <c r="E43" s="2"/>
    </row>
    <row r="44" ht="8.25">
      <c r="E44" s="2"/>
    </row>
    <row r="45" ht="8.25">
      <c r="E45" s="2"/>
    </row>
  </sheetData>
  <mergeCells count="2">
    <mergeCell ref="I5:K5"/>
    <mergeCell ref="O5:Q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2002-09-19T16:55:00Z</cp:lastPrinted>
  <dcterms:created xsi:type="dcterms:W3CDTF">1999-06-01T12:35:51Z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